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fraorgza-my.sharepoint.com/personal/khensani_mngomezulu_fra_org_za/Documents/Documents/Campaing Monitor/BSS RAS Matrix/"/>
    </mc:Choice>
  </mc:AlternateContent>
  <xr:revisionPtr revIDLastSave="0" documentId="8_{4EDDD5F5-8001-4C94-A4DC-421C65300F1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OPEX" sheetId="2" r:id="rId1"/>
    <sheet name="CAPEX 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3" i="4" l="1"/>
  <c r="H63" i="4" l="1"/>
  <c r="F63" i="4"/>
  <c r="C63" i="4"/>
  <c r="I63" i="4"/>
  <c r="G63" i="4"/>
  <c r="J63" i="4"/>
  <c r="E63" i="4"/>
  <c r="D63" i="4"/>
  <c r="D67" i="4" l="1"/>
</calcChain>
</file>

<file path=xl/sharedStrings.xml><?xml version="1.0" encoding="utf-8"?>
<sst xmlns="http://schemas.openxmlformats.org/spreadsheetml/2006/main" count="118" uniqueCount="116">
  <si>
    <t>Benchmark Service Station</t>
  </si>
  <si>
    <t>Annual BSS Volume</t>
  </si>
  <si>
    <t>OPEX</t>
  </si>
  <si>
    <t>CPL</t>
  </si>
  <si>
    <t>Advertisements</t>
  </si>
  <si>
    <t>Audit Fees</t>
  </si>
  <si>
    <t>Bank Charges</t>
  </si>
  <si>
    <t>Credit card commissions</t>
  </si>
  <si>
    <t>Credit card losses</t>
  </si>
  <si>
    <t>Credit Card swipe machine</t>
  </si>
  <si>
    <t>Cash shortage</t>
  </si>
  <si>
    <t>Cleaning materials</t>
  </si>
  <si>
    <t>Computer expenses</t>
  </si>
  <si>
    <t>Cash Collection fees</t>
  </si>
  <si>
    <t>Donations</t>
  </si>
  <si>
    <t>Electricity and water</t>
  </si>
  <si>
    <t>Entertainment</t>
  </si>
  <si>
    <t>Equipment rental (10925)</t>
  </si>
  <si>
    <t>Franchise fees (driveways)</t>
  </si>
  <si>
    <t>Interest paid</t>
  </si>
  <si>
    <t>Insurance</t>
  </si>
  <si>
    <t>Internet costs</t>
  </si>
  <si>
    <t>Legal cost</t>
  </si>
  <si>
    <t>Maintenance and repairs</t>
  </si>
  <si>
    <t>Membership fees</t>
  </si>
  <si>
    <t>Owners remuneration</t>
  </si>
  <si>
    <t>Professional fees</t>
  </si>
  <si>
    <t>Rates and taxes</t>
  </si>
  <si>
    <t>Security</t>
  </si>
  <si>
    <t>Stationery</t>
  </si>
  <si>
    <t>Staff uniforms</t>
  </si>
  <si>
    <t>Staff welfare</t>
  </si>
  <si>
    <t>Motor vehicle expenses</t>
  </si>
  <si>
    <t>Rental: driveway / property</t>
  </si>
  <si>
    <t>Telephone and fax</t>
  </si>
  <si>
    <t>Subscriptions</t>
  </si>
  <si>
    <t>Depreciation</t>
  </si>
  <si>
    <t>General expenses</t>
  </si>
  <si>
    <t>Travel and accommodation</t>
  </si>
  <si>
    <t>other</t>
  </si>
  <si>
    <t>Total attendant wages</t>
  </si>
  <si>
    <t>Total cashier wages</t>
  </si>
  <si>
    <t>Total Admin salaries</t>
  </si>
  <si>
    <t>Rates and taxes (oilco)</t>
  </si>
  <si>
    <t>Maintenance and repairs (oilco)</t>
  </si>
  <si>
    <t>Evaporation</t>
  </si>
  <si>
    <t>Operational Gains and Losses</t>
  </si>
  <si>
    <t>Capex</t>
  </si>
  <si>
    <t>Land</t>
  </si>
  <si>
    <t>Buildings</t>
  </si>
  <si>
    <t>Fuel Storage Equipment</t>
  </si>
  <si>
    <t>Fuel Pumping Equipment</t>
  </si>
  <si>
    <t>Forecourt Equipment</t>
  </si>
  <si>
    <t>CCTV Equipment</t>
  </si>
  <si>
    <t>Office Equipment</t>
  </si>
  <si>
    <t>Inventory</t>
  </si>
  <si>
    <t>Purchase including costs</t>
  </si>
  <si>
    <t>Foundations</t>
  </si>
  <si>
    <t>Concrete formwork and reinforcement</t>
  </si>
  <si>
    <t>Brickwork</t>
  </si>
  <si>
    <t>Waterproofing</t>
  </si>
  <si>
    <t>Roof covering</t>
  </si>
  <si>
    <t>Carpentry and joinery</t>
  </si>
  <si>
    <t>Ceilings</t>
  </si>
  <si>
    <t>Floor coverings</t>
  </si>
  <si>
    <t>Ironmongery</t>
  </si>
  <si>
    <t>Structural steelwork</t>
  </si>
  <si>
    <t>Metalwork</t>
  </si>
  <si>
    <t>Plastering</t>
  </si>
  <si>
    <t>Tiling</t>
  </si>
  <si>
    <t>Plumbing and drainage</t>
  </si>
  <si>
    <t>Glazing</t>
  </si>
  <si>
    <t>Paintwork</t>
  </si>
  <si>
    <t>Siteworks</t>
  </si>
  <si>
    <t>Budgetary allowance:</t>
  </si>
  <si>
    <t>Electrical installation</t>
  </si>
  <si>
    <t>Electrical reticulation</t>
  </si>
  <si>
    <t>Airconditioning installation</t>
  </si>
  <si>
    <t>Forecourt canopy</t>
  </si>
  <si>
    <t>Joinery fittings</t>
  </si>
  <si>
    <t>Signage</t>
  </si>
  <si>
    <t>Preliminaries</t>
  </si>
  <si>
    <t>Tanks 1 x 46 m³</t>
  </si>
  <si>
    <t>Tanks-2 x 23 m³</t>
  </si>
  <si>
    <t>Manholes</t>
  </si>
  <si>
    <t>Filler boxes</t>
  </si>
  <si>
    <t>Pump sumps</t>
  </si>
  <si>
    <t>Overfill protectors</t>
  </si>
  <si>
    <t>Tank transport</t>
  </si>
  <si>
    <t>Shear valves</t>
  </si>
  <si>
    <t>Leak detectors</t>
  </si>
  <si>
    <t>Contractor</t>
  </si>
  <si>
    <t>Pumps 3x6 hoses,etc</t>
  </si>
  <si>
    <t>Pump transport</t>
  </si>
  <si>
    <t>Sub pumps</t>
  </si>
  <si>
    <t>Electrical</t>
  </si>
  <si>
    <t>Generator</t>
  </si>
  <si>
    <t>Compressor</t>
  </si>
  <si>
    <t>Air  Gauges and piping installation</t>
  </si>
  <si>
    <t>Forecourt bins x 3</t>
  </si>
  <si>
    <t>CCTV</t>
  </si>
  <si>
    <t>Safe X 1</t>
  </si>
  <si>
    <t>Computer equipment</t>
  </si>
  <si>
    <t>Desk and 6 chairs</t>
  </si>
  <si>
    <t>8 wire cages for attendants clothes, 3 bins</t>
  </si>
  <si>
    <t>Professional fees 18%</t>
  </si>
  <si>
    <t>Professional fees cpl</t>
  </si>
  <si>
    <t>TOTAL</t>
  </si>
  <si>
    <t>Miscellaneous</t>
  </si>
  <si>
    <t>I</t>
  </si>
  <si>
    <t>Investor margin:</t>
  </si>
  <si>
    <t xml:space="preserve">EC: </t>
  </si>
  <si>
    <t>Total Capex margin:</t>
  </si>
  <si>
    <t>Sub total</t>
  </si>
  <si>
    <t xml:space="preserve">Opex Margin Contributions </t>
  </si>
  <si>
    <t>RAS BSS Matrix as at 04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</si>
</sst>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name val="Calibri"/>
      <family val="2"/>
      <scheme val="minor"/>
    </font>
    <font>
      <sz val="6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8"/>
      <color rgb="FF7030A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1" fontId="4" fillId="0" borderId="1" xfId="0" applyNumberFormat="1" applyFont="1" applyBorder="1"/>
    <xf numFmtId="2" fontId="4" fillId="0" borderId="1" xfId="0" applyNumberFormat="1" applyFont="1" applyBorder="1"/>
    <xf numFmtId="164" fontId="3" fillId="0" borderId="1" xfId="0" applyNumberFormat="1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3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2" fontId="5" fillId="0" borderId="1" xfId="0" applyNumberFormat="1" applyFont="1" applyBorder="1"/>
    <xf numFmtId="0" fontId="6" fillId="0" borderId="0" xfId="0" applyFont="1"/>
    <xf numFmtId="0" fontId="3" fillId="0" borderId="1" xfId="0" applyFont="1" applyBorder="1"/>
    <xf numFmtId="1" fontId="5" fillId="0" borderId="1" xfId="0" applyNumberFormat="1" applyFont="1" applyBorder="1"/>
    <xf numFmtId="0" fontId="7" fillId="0" borderId="1" xfId="0" applyFont="1" applyBorder="1" applyAlignment="1">
      <alignment wrapText="1"/>
    </xf>
    <xf numFmtId="1" fontId="7" fillId="0" borderId="1" xfId="0" applyNumberFormat="1" applyFont="1" applyBorder="1"/>
    <xf numFmtId="2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164" fontId="4" fillId="0" borderId="5" xfId="0" applyNumberFormat="1" applyFont="1" applyBorder="1"/>
    <xf numFmtId="0" fontId="8" fillId="0" borderId="0" xfId="0" applyFont="1"/>
    <xf numFmtId="0" fontId="7" fillId="2" borderId="1" xfId="0" applyFont="1" applyFill="1" applyBorder="1" applyAlignment="1">
      <alignment wrapText="1"/>
    </xf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2" fontId="4" fillId="0" borderId="0" xfId="0" applyNumberFormat="1" applyFont="1"/>
    <xf numFmtId="0" fontId="3" fillId="0" borderId="1" xfId="0" applyFont="1" applyBorder="1" applyAlignment="1">
      <alignment wrapText="1"/>
    </xf>
    <xf numFmtId="1" fontId="3" fillId="0" borderId="1" xfId="0" applyNumberFormat="1" applyFont="1" applyBorder="1"/>
    <xf numFmtId="2" fontId="3" fillId="0" borderId="1" xfId="0" applyNumberFormat="1" applyFont="1" applyBorder="1"/>
    <xf numFmtId="1" fontId="12" fillId="0" borderId="1" xfId="0" applyNumberFormat="1" applyFont="1" applyBorder="1"/>
    <xf numFmtId="1" fontId="1" fillId="0" borderId="0" xfId="0" applyNumberFormat="1" applyFont="1"/>
    <xf numFmtId="164" fontId="3" fillId="0" borderId="7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" fontId="2" fillId="0" borderId="0" xfId="0" applyNumberFormat="1" applyFont="1"/>
    <xf numFmtId="1" fontId="1" fillId="2" borderId="1" xfId="0" applyNumberFormat="1" applyFont="1" applyFill="1" applyBorder="1"/>
    <xf numFmtId="2" fontId="1" fillId="2" borderId="1" xfId="0" applyNumberFormat="1" applyFont="1" applyFill="1" applyBorder="1" applyAlignment="1">
      <alignment horizontal="right"/>
    </xf>
    <xf numFmtId="1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1452217</xdr:colOff>
      <xdr:row>1</xdr:row>
      <xdr:rowOff>293048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DBF2049-5A25-4394-808B-1F771CBC8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452216" cy="9943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317500</xdr:colOff>
      <xdr:row>1</xdr:row>
      <xdr:rowOff>75607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20E820-6556-4E86-BB8B-6C3D2A36C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455207" cy="996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opLeftCell="A57" zoomScale="130" zoomScaleNormal="130" workbookViewId="0">
      <selection activeCell="F49" sqref="F49"/>
    </sheetView>
  </sheetViews>
  <sheetFormatPr defaultColWidth="8.7109375" defaultRowHeight="11.25" x14ac:dyDescent="0.2"/>
  <cols>
    <col min="1" max="1" width="23" style="1" customWidth="1"/>
    <col min="2" max="2" width="15.85546875" style="1" customWidth="1"/>
    <col min="3" max="3" width="8.85546875" style="1" customWidth="1"/>
    <col min="4" max="16384" width="8.7109375" style="1"/>
  </cols>
  <sheetData>
    <row r="1" spans="1:4" ht="54.95" customHeight="1" x14ac:dyDescent="0.2"/>
    <row r="2" spans="1:4" ht="44.1" customHeight="1" x14ac:dyDescent="0.2">
      <c r="A2" s="5" t="s">
        <v>115</v>
      </c>
      <c r="C2" s="3"/>
    </row>
    <row r="3" spans="1:4" x14ac:dyDescent="0.2">
      <c r="A3" s="5" t="s">
        <v>0</v>
      </c>
    </row>
    <row r="5" spans="1:4" x14ac:dyDescent="0.2">
      <c r="A5" s="3" t="s">
        <v>1</v>
      </c>
      <c r="D5" s="3">
        <v>2789851</v>
      </c>
    </row>
    <row r="6" spans="1:4" x14ac:dyDescent="0.2">
      <c r="A6" s="2"/>
      <c r="B6" s="2"/>
      <c r="C6" s="2"/>
    </row>
    <row r="7" spans="1:4" x14ac:dyDescent="0.2">
      <c r="A7" s="4" t="s">
        <v>2</v>
      </c>
      <c r="B7" s="2"/>
      <c r="C7" s="3" t="s">
        <v>3</v>
      </c>
    </row>
    <row r="8" spans="1:4" s="6" customFormat="1" x14ac:dyDescent="0.2">
      <c r="A8" s="28" t="s">
        <v>4</v>
      </c>
      <c r="B8" s="29">
        <v>33557</v>
      </c>
      <c r="C8" s="30">
        <v>1.2</v>
      </c>
    </row>
    <row r="9" spans="1:4" s="38" customFormat="1" x14ac:dyDescent="0.2">
      <c r="A9" s="28" t="s">
        <v>5</v>
      </c>
      <c r="B9" s="29">
        <v>23402</v>
      </c>
      <c r="C9" s="30">
        <v>0.84</v>
      </c>
    </row>
    <row r="10" spans="1:4" s="37" customFormat="1" x14ac:dyDescent="0.2">
      <c r="A10" s="28" t="s">
        <v>6</v>
      </c>
      <c r="B10" s="29">
        <v>119059</v>
      </c>
      <c r="C10" s="30">
        <v>4.2699999999999996</v>
      </c>
    </row>
    <row r="11" spans="1:4" s="37" customFormat="1" x14ac:dyDescent="0.2">
      <c r="A11" s="28" t="s">
        <v>7</v>
      </c>
      <c r="B11" s="29">
        <v>5690</v>
      </c>
      <c r="C11" s="30">
        <v>0.2</v>
      </c>
    </row>
    <row r="12" spans="1:4" s="37" customFormat="1" ht="11.1" customHeight="1" x14ac:dyDescent="0.2">
      <c r="A12" s="28" t="s">
        <v>8</v>
      </c>
      <c r="B12" s="29">
        <v>3099</v>
      </c>
      <c r="C12" s="30">
        <v>0.11</v>
      </c>
    </row>
    <row r="13" spans="1:4" s="37" customFormat="1" x14ac:dyDescent="0.2">
      <c r="A13" s="28" t="s">
        <v>9</v>
      </c>
      <c r="B13" s="29">
        <v>5071</v>
      </c>
      <c r="C13" s="30">
        <v>0.18</v>
      </c>
    </row>
    <row r="14" spans="1:4" s="6" customFormat="1" x14ac:dyDescent="0.2">
      <c r="A14" s="28" t="s">
        <v>10</v>
      </c>
      <c r="B14" s="29">
        <v>10993</v>
      </c>
      <c r="C14" s="30">
        <v>0.39</v>
      </c>
    </row>
    <row r="15" spans="1:4" s="34" customFormat="1" x14ac:dyDescent="0.2">
      <c r="A15" s="28" t="s">
        <v>11</v>
      </c>
      <c r="B15" s="29">
        <v>21218</v>
      </c>
      <c r="C15" s="30">
        <v>0.76</v>
      </c>
    </row>
    <row r="16" spans="1:4" s="34" customFormat="1" x14ac:dyDescent="0.2">
      <c r="A16" s="28" t="s">
        <v>12</v>
      </c>
      <c r="B16" s="29">
        <v>8478</v>
      </c>
      <c r="C16" s="30">
        <v>0.3</v>
      </c>
    </row>
    <row r="17" spans="1:3" s="37" customFormat="1" x14ac:dyDescent="0.2">
      <c r="A17" s="28" t="s">
        <v>13</v>
      </c>
      <c r="B17" s="29">
        <v>48241</v>
      </c>
      <c r="C17" s="30">
        <v>1.73</v>
      </c>
    </row>
    <row r="18" spans="1:3" s="6" customFormat="1" x14ac:dyDescent="0.2">
      <c r="A18" s="28" t="s">
        <v>14</v>
      </c>
      <c r="B18" s="29">
        <v>7470</v>
      </c>
      <c r="C18" s="30">
        <v>0.27</v>
      </c>
    </row>
    <row r="19" spans="1:3" s="34" customFormat="1" x14ac:dyDescent="0.2">
      <c r="A19" s="28" t="s">
        <v>15</v>
      </c>
      <c r="B19" s="29">
        <v>325334</v>
      </c>
      <c r="C19" s="30">
        <v>11.66</v>
      </c>
    </row>
    <row r="20" spans="1:3" s="6" customFormat="1" x14ac:dyDescent="0.2">
      <c r="A20" s="28" t="s">
        <v>16</v>
      </c>
      <c r="B20" s="29">
        <v>15545</v>
      </c>
      <c r="C20" s="30">
        <v>0.56000000000000005</v>
      </c>
    </row>
    <row r="21" spans="1:3" x14ac:dyDescent="0.2">
      <c r="A21" s="28" t="s">
        <v>17</v>
      </c>
      <c r="B21" s="29">
        <v>0</v>
      </c>
      <c r="C21" s="30">
        <v>0</v>
      </c>
    </row>
    <row r="22" spans="1:3" x14ac:dyDescent="0.2">
      <c r="A22" s="28" t="s">
        <v>18</v>
      </c>
      <c r="B22" s="29">
        <v>0</v>
      </c>
      <c r="C22" s="30">
        <v>0</v>
      </c>
    </row>
    <row r="23" spans="1:3" x14ac:dyDescent="0.2">
      <c r="A23" s="28" t="s">
        <v>19</v>
      </c>
      <c r="B23" s="29">
        <v>0</v>
      </c>
      <c r="C23" s="30">
        <v>0</v>
      </c>
    </row>
    <row r="24" spans="1:3" s="37" customFormat="1" x14ac:dyDescent="0.2">
      <c r="A24" s="28" t="s">
        <v>20</v>
      </c>
      <c r="B24" s="29">
        <v>73585</v>
      </c>
      <c r="C24" s="30">
        <v>2.64</v>
      </c>
    </row>
    <row r="25" spans="1:3" s="34" customFormat="1" ht="9.9499999999999993" customHeight="1" x14ac:dyDescent="0.2">
      <c r="A25" s="28" t="s">
        <v>21</v>
      </c>
      <c r="B25" s="29">
        <v>13144</v>
      </c>
      <c r="C25" s="30">
        <v>0.47</v>
      </c>
    </row>
    <row r="26" spans="1:3" s="38" customFormat="1" x14ac:dyDescent="0.2">
      <c r="A26" s="28" t="s">
        <v>22</v>
      </c>
      <c r="B26" s="29">
        <v>3338</v>
      </c>
      <c r="C26" s="30">
        <v>0.12</v>
      </c>
    </row>
    <row r="27" spans="1:3" s="34" customFormat="1" x14ac:dyDescent="0.2">
      <c r="A27" s="28" t="s">
        <v>23</v>
      </c>
      <c r="B27" s="29">
        <v>60700</v>
      </c>
      <c r="C27" s="30">
        <v>2.1800000000000002</v>
      </c>
    </row>
    <row r="28" spans="1:3" s="38" customFormat="1" x14ac:dyDescent="0.2">
      <c r="A28" s="28" t="s">
        <v>24</v>
      </c>
      <c r="B28" s="29">
        <v>3248</v>
      </c>
      <c r="C28" s="30">
        <v>0.12</v>
      </c>
    </row>
    <row r="29" spans="1:3" s="36" customFormat="1" x14ac:dyDescent="0.2">
      <c r="A29" s="35" t="s">
        <v>25</v>
      </c>
      <c r="B29" s="49">
        <v>578917</v>
      </c>
      <c r="C29" s="50">
        <v>20.75</v>
      </c>
    </row>
    <row r="30" spans="1:3" s="38" customFormat="1" x14ac:dyDescent="0.2">
      <c r="A30" s="28" t="s">
        <v>26</v>
      </c>
      <c r="B30" s="51">
        <v>3896</v>
      </c>
      <c r="C30" s="52">
        <v>0.14000000000000001</v>
      </c>
    </row>
    <row r="31" spans="1:3" s="34" customFormat="1" x14ac:dyDescent="0.2">
      <c r="A31" s="28" t="s">
        <v>27</v>
      </c>
      <c r="B31" s="51">
        <v>9822</v>
      </c>
      <c r="C31" s="52">
        <v>0.35</v>
      </c>
    </row>
    <row r="32" spans="1:3" s="34" customFormat="1" x14ac:dyDescent="0.2">
      <c r="A32" s="28" t="s">
        <v>28</v>
      </c>
      <c r="B32" s="51">
        <v>29104</v>
      </c>
      <c r="C32" s="52">
        <v>1.04</v>
      </c>
    </row>
    <row r="33" spans="1:3" s="34" customFormat="1" x14ac:dyDescent="0.2">
      <c r="A33" s="28" t="s">
        <v>29</v>
      </c>
      <c r="B33" s="51">
        <v>17731</v>
      </c>
      <c r="C33" s="52">
        <v>0.64</v>
      </c>
    </row>
    <row r="34" spans="1:3" s="34" customFormat="1" x14ac:dyDescent="0.2">
      <c r="A34" s="28" t="s">
        <v>30</v>
      </c>
      <c r="B34" s="51">
        <v>14582</v>
      </c>
      <c r="C34" s="52">
        <v>0.52</v>
      </c>
    </row>
    <row r="35" spans="1:3" s="36" customFormat="1" x14ac:dyDescent="0.2">
      <c r="A35" s="35" t="s">
        <v>31</v>
      </c>
      <c r="B35" s="49">
        <v>30873</v>
      </c>
      <c r="C35" s="50">
        <v>1.1100000000000001</v>
      </c>
    </row>
    <row r="36" spans="1:3" s="34" customFormat="1" x14ac:dyDescent="0.2">
      <c r="A36" s="28" t="s">
        <v>32</v>
      </c>
      <c r="B36" s="51">
        <v>34565</v>
      </c>
      <c r="C36" s="52">
        <v>1.24</v>
      </c>
    </row>
    <row r="37" spans="1:3" x14ac:dyDescent="0.2">
      <c r="A37" s="28" t="s">
        <v>33</v>
      </c>
      <c r="B37" s="51">
        <v>0</v>
      </c>
      <c r="C37" s="52">
        <v>0</v>
      </c>
    </row>
    <row r="38" spans="1:3" s="34" customFormat="1" x14ac:dyDescent="0.2">
      <c r="A38" s="28" t="s">
        <v>34</v>
      </c>
      <c r="B38" s="51">
        <v>119181</v>
      </c>
      <c r="C38" s="52">
        <v>4.2699999999999996</v>
      </c>
    </row>
    <row r="39" spans="1:3" s="38" customFormat="1" x14ac:dyDescent="0.2">
      <c r="A39" s="28" t="s">
        <v>35</v>
      </c>
      <c r="B39" s="51">
        <v>5880</v>
      </c>
      <c r="C39" s="52">
        <v>0.21</v>
      </c>
    </row>
    <row r="40" spans="1:3" x14ac:dyDescent="0.2">
      <c r="A40" s="28" t="s">
        <v>36</v>
      </c>
      <c r="B40" s="51">
        <v>0</v>
      </c>
      <c r="C40" s="52">
        <v>0</v>
      </c>
    </row>
    <row r="41" spans="1:3" s="6" customFormat="1" x14ac:dyDescent="0.2">
      <c r="A41" s="28" t="s">
        <v>37</v>
      </c>
      <c r="B41" s="51">
        <v>15896</v>
      </c>
      <c r="C41" s="52">
        <v>0.56999999999999995</v>
      </c>
    </row>
    <row r="42" spans="1:3" s="34" customFormat="1" x14ac:dyDescent="0.2">
      <c r="A42" s="28" t="s">
        <v>38</v>
      </c>
      <c r="B42" s="51">
        <v>11239</v>
      </c>
      <c r="C42" s="52">
        <v>0.4</v>
      </c>
    </row>
    <row r="43" spans="1:3" s="6" customFormat="1" x14ac:dyDescent="0.2">
      <c r="A43" s="28" t="s">
        <v>39</v>
      </c>
      <c r="B43" s="51">
        <v>63811</v>
      </c>
      <c r="C43" s="52">
        <v>2.29</v>
      </c>
    </row>
    <row r="44" spans="1:3" s="36" customFormat="1" x14ac:dyDescent="0.2">
      <c r="A44" s="35" t="s">
        <v>40</v>
      </c>
      <c r="B44" s="49">
        <v>1594535</v>
      </c>
      <c r="C44" s="50">
        <v>57.15</v>
      </c>
    </row>
    <row r="45" spans="1:3" s="36" customFormat="1" x14ac:dyDescent="0.2">
      <c r="A45" s="35" t="s">
        <v>41</v>
      </c>
      <c r="B45" s="49">
        <v>353835</v>
      </c>
      <c r="C45" s="50">
        <v>12.68</v>
      </c>
    </row>
    <row r="46" spans="1:3" s="36" customFormat="1" x14ac:dyDescent="0.2">
      <c r="A46" s="35" t="s">
        <v>42</v>
      </c>
      <c r="B46" s="49">
        <v>300056</v>
      </c>
      <c r="C46" s="50">
        <v>10.76</v>
      </c>
    </row>
    <row r="47" spans="1:3" s="39" customFormat="1" x14ac:dyDescent="0.2">
      <c r="A47" s="28" t="s">
        <v>43</v>
      </c>
      <c r="B47" s="51">
        <v>52188</v>
      </c>
      <c r="C47" s="52">
        <v>1.87</v>
      </c>
    </row>
    <row r="48" spans="1:3" s="39" customFormat="1" x14ac:dyDescent="0.2">
      <c r="A48" s="28" t="s">
        <v>44</v>
      </c>
      <c r="B48" s="51">
        <v>184991</v>
      </c>
      <c r="C48" s="52">
        <v>6.63</v>
      </c>
    </row>
    <row r="49" spans="1:3" s="39" customFormat="1" x14ac:dyDescent="0.2">
      <c r="A49" s="28" t="s">
        <v>45</v>
      </c>
      <c r="B49" s="51">
        <v>140581</v>
      </c>
      <c r="C49" s="52">
        <v>5.04</v>
      </c>
    </row>
    <row r="50" spans="1:3" x14ac:dyDescent="0.2">
      <c r="A50" s="28" t="s">
        <v>46</v>
      </c>
      <c r="B50" s="51">
        <v>140581</v>
      </c>
      <c r="C50" s="52">
        <v>5.04</v>
      </c>
    </row>
    <row r="51" spans="1:3" x14ac:dyDescent="0.2">
      <c r="A51" s="28"/>
      <c r="B51" s="31"/>
      <c r="C51" s="32"/>
    </row>
    <row r="52" spans="1:3" x14ac:dyDescent="0.2">
      <c r="A52" s="6" t="s">
        <v>114</v>
      </c>
      <c r="B52" s="48">
        <v>4483436</v>
      </c>
      <c r="C52" s="6">
        <v>160.69999999999999</v>
      </c>
    </row>
    <row r="53" spans="1:3" x14ac:dyDescent="0.2">
      <c r="B53" s="45"/>
    </row>
  </sheetData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2AE45-87CD-4886-ADB6-389D81656766}">
  <dimension ref="A1:O72"/>
  <sheetViews>
    <sheetView tabSelected="1" zoomScale="110" zoomScaleNormal="110" workbookViewId="0">
      <selection activeCell="N73" sqref="N73"/>
    </sheetView>
  </sheetViews>
  <sheetFormatPr defaultColWidth="8.85546875" defaultRowHeight="8.25" x14ac:dyDescent="0.15"/>
  <cols>
    <col min="1" max="1" width="8.42578125" style="8" customWidth="1"/>
    <col min="2" max="2" width="7.85546875" style="8" customWidth="1"/>
    <col min="3" max="3" width="5.140625" style="8" customWidth="1"/>
    <col min="4" max="4" width="7.85546875" style="8" customWidth="1"/>
    <col min="5" max="5" width="7.140625" style="8" customWidth="1"/>
    <col min="6" max="6" width="8" style="8" customWidth="1"/>
    <col min="7" max="8" width="7.42578125" style="8" customWidth="1"/>
    <col min="9" max="9" width="6" style="8" customWidth="1"/>
    <col min="10" max="10" width="5.5703125" style="8" customWidth="1"/>
    <col min="11" max="11" width="6.140625" style="8" customWidth="1"/>
    <col min="12" max="12" width="5.140625" style="8" customWidth="1"/>
    <col min="13" max="16384" width="8.85546875" style="8"/>
  </cols>
  <sheetData>
    <row r="1" spans="1:12" ht="72.599999999999994" customHeight="1" x14ac:dyDescent="0.15"/>
    <row r="2" spans="1:12" ht="17.100000000000001" customHeight="1" x14ac:dyDescent="0.2">
      <c r="A2" s="6" t="s">
        <v>47</v>
      </c>
      <c r="B2" s="26">
        <v>2789851</v>
      </c>
    </row>
    <row r="3" spans="1:12" ht="21" customHeight="1" x14ac:dyDescent="0.15">
      <c r="B3" s="7"/>
      <c r="D3" s="9" t="s">
        <v>48</v>
      </c>
      <c r="E3" s="9" t="s">
        <v>49</v>
      </c>
      <c r="F3" s="9" t="s">
        <v>50</v>
      </c>
      <c r="G3" s="9" t="s">
        <v>51</v>
      </c>
      <c r="H3" s="9" t="s">
        <v>52</v>
      </c>
      <c r="I3" s="9" t="s">
        <v>53</v>
      </c>
      <c r="J3" s="9" t="s">
        <v>54</v>
      </c>
      <c r="K3" s="10" t="s">
        <v>55</v>
      </c>
      <c r="L3" s="10" t="s">
        <v>3</v>
      </c>
    </row>
    <row r="4" spans="1:12" ht="24.75" x14ac:dyDescent="0.15">
      <c r="B4" s="11" t="s">
        <v>56</v>
      </c>
      <c r="C4" s="12"/>
      <c r="D4" s="13">
        <v>589160</v>
      </c>
      <c r="E4" s="12"/>
      <c r="F4" s="12"/>
      <c r="G4" s="12"/>
      <c r="H4" s="12"/>
      <c r="I4" s="12"/>
      <c r="J4" s="12"/>
      <c r="K4" s="12"/>
      <c r="L4" s="14">
        <v>21.12</v>
      </c>
    </row>
    <row r="5" spans="1:12" x14ac:dyDescent="0.15">
      <c r="B5" s="11"/>
      <c r="C5" s="12"/>
      <c r="D5" s="12"/>
      <c r="E5" s="12"/>
      <c r="F5" s="12"/>
      <c r="G5" s="12"/>
      <c r="H5" s="12"/>
      <c r="I5" s="12"/>
      <c r="J5" s="12"/>
      <c r="K5" s="12"/>
      <c r="L5" s="14"/>
    </row>
    <row r="6" spans="1:12" x14ac:dyDescent="0.15">
      <c r="B6" s="11" t="s">
        <v>57</v>
      </c>
      <c r="C6" s="12"/>
      <c r="D6" s="12"/>
      <c r="E6" s="13">
        <v>35800</v>
      </c>
      <c r="F6" s="12"/>
      <c r="G6" s="12"/>
      <c r="H6" s="12"/>
      <c r="I6" s="12"/>
      <c r="J6" s="12"/>
      <c r="K6" s="12"/>
      <c r="L6" s="14">
        <v>1.28</v>
      </c>
    </row>
    <row r="7" spans="1:12" ht="32.1" customHeight="1" x14ac:dyDescent="0.15">
      <c r="B7" s="11" t="s">
        <v>58</v>
      </c>
      <c r="C7" s="12"/>
      <c r="D7" s="12"/>
      <c r="E7" s="13">
        <v>56257</v>
      </c>
      <c r="F7" s="12"/>
      <c r="G7" s="12"/>
      <c r="H7" s="12"/>
      <c r="I7" s="12"/>
      <c r="J7" s="12"/>
      <c r="K7" s="12"/>
      <c r="L7" s="14">
        <v>2.02</v>
      </c>
    </row>
    <row r="8" spans="1:12" x14ac:dyDescent="0.15">
      <c r="B8" s="11" t="s">
        <v>59</v>
      </c>
      <c r="C8" s="12"/>
      <c r="D8" s="12"/>
      <c r="E8" s="13">
        <v>32390</v>
      </c>
      <c r="F8" s="12"/>
      <c r="G8" s="12"/>
      <c r="H8" s="12"/>
      <c r="I8" s="12"/>
      <c r="J8" s="12"/>
      <c r="K8" s="12"/>
      <c r="L8" s="14">
        <v>1.1599999999999999</v>
      </c>
    </row>
    <row r="9" spans="1:12" ht="16.5" x14ac:dyDescent="0.15">
      <c r="B9" s="11" t="s">
        <v>60</v>
      </c>
      <c r="C9" s="12"/>
      <c r="D9" s="12"/>
      <c r="E9" s="13">
        <v>3409</v>
      </c>
      <c r="F9" s="12"/>
      <c r="G9" s="12"/>
      <c r="H9" s="12"/>
      <c r="I9" s="12"/>
      <c r="J9" s="12"/>
      <c r="K9" s="12"/>
      <c r="L9" s="14">
        <v>0.12</v>
      </c>
    </row>
    <row r="10" spans="1:12" ht="16.5" x14ac:dyDescent="0.15">
      <c r="B10" s="11" t="s">
        <v>61</v>
      </c>
      <c r="C10" s="12"/>
      <c r="D10" s="12"/>
      <c r="E10" s="13">
        <v>6819</v>
      </c>
      <c r="F10" s="12"/>
      <c r="G10" s="12"/>
      <c r="H10" s="12"/>
      <c r="I10" s="12"/>
      <c r="J10" s="12"/>
      <c r="K10" s="12"/>
      <c r="L10" s="14">
        <v>0.24</v>
      </c>
    </row>
    <row r="11" spans="1:12" ht="16.5" x14ac:dyDescent="0.15">
      <c r="B11" s="11" t="s">
        <v>62</v>
      </c>
      <c r="C11" s="12"/>
      <c r="D11" s="12"/>
      <c r="E11" s="13">
        <v>5114</v>
      </c>
      <c r="F11" s="12"/>
      <c r="G11" s="12"/>
      <c r="H11" s="12"/>
      <c r="I11" s="12"/>
      <c r="J11" s="12"/>
      <c r="K11" s="12"/>
      <c r="L11" s="14">
        <v>0.18</v>
      </c>
    </row>
    <row r="12" spans="1:12" x14ac:dyDescent="0.15">
      <c r="B12" s="11" t="s">
        <v>63</v>
      </c>
      <c r="C12" s="12"/>
      <c r="D12" s="12"/>
      <c r="E12" s="13">
        <v>5114</v>
      </c>
      <c r="F12" s="12"/>
      <c r="G12" s="12"/>
      <c r="H12" s="12"/>
      <c r="I12" s="12"/>
      <c r="J12" s="12"/>
      <c r="K12" s="12"/>
      <c r="L12" s="14">
        <v>0.18</v>
      </c>
    </row>
    <row r="13" spans="1:12" ht="16.5" x14ac:dyDescent="0.15">
      <c r="B13" s="11" t="s">
        <v>64</v>
      </c>
      <c r="C13" s="12"/>
      <c r="D13" s="12"/>
      <c r="E13" s="13">
        <v>511</v>
      </c>
      <c r="F13" s="12"/>
      <c r="G13" s="12"/>
      <c r="H13" s="12"/>
      <c r="I13" s="12"/>
      <c r="J13" s="12"/>
      <c r="K13" s="12"/>
      <c r="L13" s="14">
        <v>0.02</v>
      </c>
    </row>
    <row r="14" spans="1:12" x14ac:dyDescent="0.15">
      <c r="B14" s="11" t="s">
        <v>65</v>
      </c>
      <c r="C14" s="12"/>
      <c r="D14" s="12"/>
      <c r="E14" s="13">
        <v>6478</v>
      </c>
      <c r="F14" s="12"/>
      <c r="G14" s="12"/>
      <c r="H14" s="12"/>
      <c r="I14" s="12"/>
      <c r="J14" s="12"/>
      <c r="K14" s="12"/>
      <c r="L14" s="14">
        <v>0.23</v>
      </c>
    </row>
    <row r="15" spans="1:12" ht="16.5" x14ac:dyDescent="0.15">
      <c r="B15" s="11" t="s">
        <v>66</v>
      </c>
      <c r="C15" s="12"/>
      <c r="D15" s="12"/>
      <c r="E15" s="13">
        <v>11933</v>
      </c>
      <c r="F15" s="12"/>
      <c r="G15" s="12"/>
      <c r="H15" s="12"/>
      <c r="I15" s="12"/>
      <c r="J15" s="12"/>
      <c r="K15" s="12"/>
      <c r="L15" s="14">
        <v>0.43</v>
      </c>
    </row>
    <row r="16" spans="1:12" x14ac:dyDescent="0.15">
      <c r="B16" s="11" t="s">
        <v>67</v>
      </c>
      <c r="C16" s="12"/>
      <c r="D16" s="12"/>
      <c r="E16" s="13">
        <v>5114</v>
      </c>
      <c r="F16" s="12"/>
      <c r="G16" s="12"/>
      <c r="H16" s="12"/>
      <c r="I16" s="12"/>
      <c r="J16" s="12"/>
      <c r="K16" s="12"/>
      <c r="L16" s="14">
        <v>0.18</v>
      </c>
    </row>
    <row r="17" spans="2:12" x14ac:dyDescent="0.15">
      <c r="B17" s="11" t="s">
        <v>68</v>
      </c>
      <c r="C17" s="12"/>
      <c r="D17" s="12"/>
      <c r="E17" s="13">
        <v>11933</v>
      </c>
      <c r="F17" s="12"/>
      <c r="G17" s="12"/>
      <c r="H17" s="12"/>
      <c r="I17" s="12"/>
      <c r="J17" s="12"/>
      <c r="K17" s="12"/>
      <c r="L17" s="14">
        <v>0.43</v>
      </c>
    </row>
    <row r="18" spans="2:12" x14ac:dyDescent="0.15">
      <c r="B18" s="11" t="s">
        <v>69</v>
      </c>
      <c r="C18" s="12"/>
      <c r="D18" s="12"/>
      <c r="E18" s="13">
        <v>3409</v>
      </c>
      <c r="F18" s="12"/>
      <c r="G18" s="12"/>
      <c r="H18" s="12"/>
      <c r="I18" s="12"/>
      <c r="K18" s="12"/>
      <c r="L18" s="14">
        <v>0.12</v>
      </c>
    </row>
    <row r="19" spans="2:12" ht="16.5" x14ac:dyDescent="0.15">
      <c r="B19" s="11" t="s">
        <v>70</v>
      </c>
      <c r="C19" s="12"/>
      <c r="D19" s="12"/>
      <c r="E19" s="13">
        <v>15343</v>
      </c>
      <c r="F19" s="12"/>
      <c r="G19" s="12"/>
      <c r="H19" s="12"/>
      <c r="I19" s="12"/>
      <c r="J19" s="12"/>
      <c r="K19" s="12"/>
      <c r="L19" s="14">
        <v>0.55000000000000004</v>
      </c>
    </row>
    <row r="20" spans="2:12" x14ac:dyDescent="0.15">
      <c r="B20" s="11" t="s">
        <v>71</v>
      </c>
      <c r="C20" s="12"/>
      <c r="D20" s="12"/>
      <c r="E20" s="13">
        <v>170</v>
      </c>
      <c r="F20" s="12"/>
      <c r="G20" s="12"/>
      <c r="H20" s="12"/>
      <c r="I20" s="12"/>
      <c r="J20" s="12"/>
      <c r="K20" s="12"/>
      <c r="L20" s="14">
        <v>0.01</v>
      </c>
    </row>
    <row r="21" spans="2:12" x14ac:dyDescent="0.15">
      <c r="B21" s="11" t="s">
        <v>72</v>
      </c>
      <c r="C21" s="12"/>
      <c r="D21" s="12"/>
      <c r="E21" s="13">
        <v>8524</v>
      </c>
      <c r="F21" s="12"/>
      <c r="G21" s="12"/>
      <c r="H21" s="12"/>
      <c r="I21" s="12"/>
      <c r="J21" s="12"/>
      <c r="K21" s="12"/>
      <c r="L21" s="14">
        <v>0.31</v>
      </c>
    </row>
    <row r="22" spans="2:12" x14ac:dyDescent="0.15">
      <c r="B22" s="11" t="s">
        <v>73</v>
      </c>
      <c r="C22" s="12"/>
      <c r="D22" s="12"/>
      <c r="E22" s="13">
        <v>320663</v>
      </c>
      <c r="F22" s="12"/>
      <c r="G22" s="12"/>
      <c r="H22" s="12"/>
      <c r="I22" s="12"/>
      <c r="J22" s="12"/>
      <c r="K22" s="12"/>
      <c r="L22" s="14">
        <v>11.49</v>
      </c>
    </row>
    <row r="23" spans="2:12" ht="16.5" x14ac:dyDescent="0.15">
      <c r="B23" s="11" t="s">
        <v>74</v>
      </c>
      <c r="C23" s="12"/>
      <c r="D23" s="12"/>
      <c r="E23" s="13"/>
      <c r="F23" s="12"/>
      <c r="G23" s="12"/>
      <c r="H23" s="12"/>
      <c r="I23" s="12"/>
      <c r="J23" s="12"/>
      <c r="K23" s="12"/>
      <c r="L23" s="14"/>
    </row>
    <row r="24" spans="2:12" ht="16.5" x14ac:dyDescent="0.15">
      <c r="B24" s="11" t="s">
        <v>75</v>
      </c>
      <c r="C24" s="12"/>
      <c r="D24" s="12"/>
      <c r="E24" s="13">
        <v>39209</v>
      </c>
      <c r="F24" s="12"/>
      <c r="G24" s="12"/>
      <c r="H24" s="12"/>
      <c r="I24" s="12"/>
      <c r="J24" s="12"/>
      <c r="K24" s="12"/>
      <c r="L24" s="14">
        <v>1.41</v>
      </c>
    </row>
    <row r="25" spans="2:12" ht="16.5" x14ac:dyDescent="0.15">
      <c r="B25" s="11" t="s">
        <v>76</v>
      </c>
      <c r="C25" s="12"/>
      <c r="D25" s="12"/>
      <c r="E25" s="13">
        <v>21480</v>
      </c>
      <c r="F25" s="12"/>
      <c r="G25" s="12"/>
      <c r="H25" s="12"/>
      <c r="I25" s="12"/>
      <c r="J25" s="12"/>
      <c r="K25" s="12"/>
      <c r="L25" s="14">
        <v>0.77</v>
      </c>
    </row>
    <row r="26" spans="2:12" ht="24.75" x14ac:dyDescent="0.15">
      <c r="B26" s="11" t="s">
        <v>77</v>
      </c>
      <c r="C26" s="12"/>
      <c r="D26" s="12"/>
      <c r="E26" s="13">
        <v>5285</v>
      </c>
      <c r="F26" s="12"/>
      <c r="G26" s="12"/>
      <c r="H26" s="12"/>
      <c r="I26" s="12"/>
      <c r="J26" s="12"/>
      <c r="K26" s="12"/>
      <c r="L26" s="14">
        <v>0.19</v>
      </c>
    </row>
    <row r="27" spans="2:12" ht="16.5" x14ac:dyDescent="0.15">
      <c r="B27" s="11" t="s">
        <v>78</v>
      </c>
      <c r="C27" s="12"/>
      <c r="D27" s="12"/>
      <c r="E27" s="13">
        <v>173884</v>
      </c>
      <c r="F27" s="12"/>
      <c r="G27" s="12"/>
      <c r="H27" s="12"/>
      <c r="I27" s="12"/>
      <c r="J27" s="12"/>
      <c r="K27" s="12"/>
      <c r="L27" s="14">
        <v>6.23</v>
      </c>
    </row>
    <row r="28" spans="2:12" ht="16.5" x14ac:dyDescent="0.15">
      <c r="B28" s="11" t="s">
        <v>79</v>
      </c>
      <c r="C28" s="12"/>
      <c r="D28" s="12"/>
      <c r="E28" s="13">
        <v>12615</v>
      </c>
      <c r="F28" s="12"/>
      <c r="G28" s="12"/>
      <c r="H28" s="12"/>
      <c r="I28" s="12"/>
      <c r="J28" s="12"/>
      <c r="K28" s="12"/>
      <c r="L28" s="14">
        <v>0.45</v>
      </c>
    </row>
    <row r="29" spans="2:12" x14ac:dyDescent="0.15">
      <c r="B29" s="11" t="s">
        <v>80</v>
      </c>
      <c r="C29" s="12"/>
      <c r="D29" s="12"/>
      <c r="E29" s="13">
        <v>1705</v>
      </c>
      <c r="F29" s="12"/>
      <c r="G29" s="12"/>
      <c r="H29" s="12"/>
      <c r="I29" s="12"/>
      <c r="J29" s="12"/>
      <c r="K29" s="12"/>
      <c r="L29" s="14">
        <v>0.06</v>
      </c>
    </row>
    <row r="30" spans="2:12" x14ac:dyDescent="0.15">
      <c r="B30" s="11" t="s">
        <v>81</v>
      </c>
      <c r="C30" s="12"/>
      <c r="D30" s="12"/>
      <c r="E30" s="13">
        <v>117627</v>
      </c>
      <c r="F30" s="12"/>
      <c r="G30" s="12"/>
      <c r="H30" s="12"/>
      <c r="I30" s="12"/>
      <c r="J30" s="12"/>
      <c r="K30" s="12"/>
      <c r="L30" s="14">
        <v>4.22</v>
      </c>
    </row>
    <row r="31" spans="2:12" x14ac:dyDescent="0.15"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4"/>
    </row>
    <row r="32" spans="2:12" x14ac:dyDescent="0.15"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4"/>
    </row>
    <row r="33" spans="2:12" ht="16.5" x14ac:dyDescent="0.15">
      <c r="B33" s="11" t="s">
        <v>82</v>
      </c>
      <c r="C33" s="12"/>
      <c r="D33" s="12"/>
      <c r="E33" s="12"/>
      <c r="F33" s="13">
        <v>30714</v>
      </c>
      <c r="G33" s="12"/>
      <c r="H33" s="12"/>
      <c r="I33" s="12"/>
      <c r="J33" s="12"/>
      <c r="K33" s="12"/>
      <c r="L33" s="14">
        <v>1.1000000000000001</v>
      </c>
    </row>
    <row r="34" spans="2:12" ht="16.5" x14ac:dyDescent="0.15">
      <c r="B34" s="11" t="s">
        <v>83</v>
      </c>
      <c r="C34" s="12"/>
      <c r="D34" s="12"/>
      <c r="E34" s="12"/>
      <c r="F34" s="13">
        <v>36720</v>
      </c>
      <c r="G34" s="12"/>
      <c r="H34" s="12"/>
      <c r="I34" s="12"/>
      <c r="J34" s="12"/>
      <c r="K34" s="12"/>
      <c r="L34" s="14">
        <v>1.32</v>
      </c>
    </row>
    <row r="35" spans="2:12" x14ac:dyDescent="0.15">
      <c r="B35" s="11" t="s">
        <v>84</v>
      </c>
      <c r="C35" s="12"/>
      <c r="D35" s="12"/>
      <c r="E35" s="12"/>
      <c r="F35" s="13">
        <v>4425</v>
      </c>
      <c r="G35" s="12"/>
      <c r="H35" s="12"/>
      <c r="I35" s="12"/>
      <c r="J35" s="12"/>
      <c r="K35" s="12"/>
      <c r="L35" s="14">
        <v>0.16</v>
      </c>
    </row>
    <row r="36" spans="2:12" x14ac:dyDescent="0.15">
      <c r="B36" s="11" t="s">
        <v>85</v>
      </c>
      <c r="C36" s="12"/>
      <c r="D36" s="12"/>
      <c r="E36" s="12"/>
      <c r="F36" s="13">
        <v>3948</v>
      </c>
      <c r="G36" s="12"/>
      <c r="H36" s="12"/>
      <c r="I36" s="12"/>
      <c r="J36" s="12"/>
      <c r="K36" s="12"/>
      <c r="L36" s="14">
        <v>0.14000000000000001</v>
      </c>
    </row>
    <row r="37" spans="2:12" x14ac:dyDescent="0.15">
      <c r="B37" s="11" t="s">
        <v>86</v>
      </c>
      <c r="C37" s="12"/>
      <c r="D37" s="12"/>
      <c r="E37" s="12"/>
      <c r="F37" s="13">
        <v>5626</v>
      </c>
      <c r="G37" s="12"/>
      <c r="H37" s="12"/>
      <c r="I37" s="12"/>
      <c r="J37" s="12"/>
      <c r="K37" s="12"/>
      <c r="L37" s="14">
        <v>0.2</v>
      </c>
    </row>
    <row r="38" spans="2:12" ht="16.5" x14ac:dyDescent="0.15">
      <c r="B38" s="11" t="s">
        <v>87</v>
      </c>
      <c r="C38" s="12"/>
      <c r="D38" s="12"/>
      <c r="E38" s="12"/>
      <c r="F38" s="13">
        <v>3202</v>
      </c>
      <c r="G38" s="12"/>
      <c r="H38" s="12"/>
      <c r="I38" s="12"/>
      <c r="J38" s="12"/>
      <c r="K38" s="12"/>
      <c r="L38" s="14">
        <v>0.11</v>
      </c>
    </row>
    <row r="39" spans="2:12" ht="16.5" x14ac:dyDescent="0.15">
      <c r="B39" s="11" t="s">
        <v>88</v>
      </c>
      <c r="C39" s="12"/>
      <c r="D39" s="12"/>
      <c r="E39" s="12"/>
      <c r="F39" s="13">
        <v>1705</v>
      </c>
      <c r="G39" s="12"/>
      <c r="H39" s="12"/>
      <c r="I39" s="12"/>
      <c r="J39" s="12"/>
      <c r="K39" s="12"/>
      <c r="L39" s="14">
        <v>0.06</v>
      </c>
    </row>
    <row r="40" spans="2:12" x14ac:dyDescent="0.15">
      <c r="B40" s="11" t="s">
        <v>89</v>
      </c>
      <c r="C40" s="12"/>
      <c r="D40" s="12"/>
      <c r="E40" s="12"/>
      <c r="F40" s="13">
        <v>2455</v>
      </c>
      <c r="G40" s="12"/>
      <c r="H40" s="12"/>
      <c r="I40" s="12"/>
      <c r="J40" s="12"/>
      <c r="K40" s="12"/>
      <c r="L40" s="14">
        <v>0.09</v>
      </c>
    </row>
    <row r="41" spans="2:12" ht="16.5" x14ac:dyDescent="0.15">
      <c r="B41" s="11" t="s">
        <v>90</v>
      </c>
      <c r="C41" s="12"/>
      <c r="D41" s="12"/>
      <c r="E41" s="12"/>
      <c r="F41" s="13">
        <v>3883</v>
      </c>
      <c r="G41" s="12"/>
      <c r="H41" s="12"/>
      <c r="I41" s="12"/>
      <c r="J41" s="12"/>
      <c r="K41" s="12"/>
      <c r="L41" s="14">
        <v>0.14000000000000001</v>
      </c>
    </row>
    <row r="42" spans="2:12" x14ac:dyDescent="0.15">
      <c r="B42" s="11" t="s">
        <v>91</v>
      </c>
      <c r="C42" s="12"/>
      <c r="D42" s="12"/>
      <c r="E42" s="12"/>
      <c r="F42" s="13">
        <v>238664</v>
      </c>
      <c r="G42" s="12"/>
      <c r="H42" s="12"/>
      <c r="I42" s="12"/>
      <c r="J42" s="12"/>
      <c r="K42" s="12"/>
      <c r="L42" s="14">
        <v>8.5500000000000007</v>
      </c>
    </row>
    <row r="43" spans="2:12" ht="17.45" customHeight="1" x14ac:dyDescent="0.15">
      <c r="B43" s="11" t="s">
        <v>108</v>
      </c>
      <c r="C43" s="12"/>
      <c r="D43" s="12"/>
      <c r="E43" s="12"/>
      <c r="F43" s="13">
        <v>23429</v>
      </c>
      <c r="G43" s="12"/>
      <c r="H43" s="12"/>
      <c r="I43" s="12"/>
      <c r="J43" s="12"/>
      <c r="K43" s="12"/>
      <c r="L43" s="14">
        <v>0.84</v>
      </c>
    </row>
    <row r="44" spans="2:12" x14ac:dyDescent="0.15">
      <c r="B44" s="11"/>
      <c r="C44" s="12"/>
      <c r="D44" s="12"/>
      <c r="E44" s="12"/>
      <c r="F44" s="12"/>
      <c r="G44" s="12"/>
      <c r="H44" s="12"/>
      <c r="I44" s="12"/>
      <c r="J44" s="12"/>
      <c r="K44" s="12"/>
      <c r="L44" s="14">
        <v>0</v>
      </c>
    </row>
    <row r="45" spans="2:12" ht="16.5" x14ac:dyDescent="0.15">
      <c r="B45" s="11" t="s">
        <v>92</v>
      </c>
      <c r="C45" s="12"/>
      <c r="D45" s="12"/>
      <c r="E45" s="12"/>
      <c r="F45" s="12"/>
      <c r="G45" s="13">
        <v>76714</v>
      </c>
      <c r="H45" s="13"/>
      <c r="I45" s="13"/>
      <c r="J45" s="13"/>
      <c r="K45" s="12"/>
      <c r="L45" s="14">
        <v>2.75</v>
      </c>
    </row>
    <row r="46" spans="2:12" ht="16.5" x14ac:dyDescent="0.15">
      <c r="B46" s="11" t="s">
        <v>93</v>
      </c>
      <c r="C46" s="12"/>
      <c r="D46" s="12"/>
      <c r="E46" s="12"/>
      <c r="F46" s="12"/>
      <c r="G46" s="13">
        <v>3409</v>
      </c>
      <c r="H46" s="13"/>
      <c r="I46" s="13"/>
      <c r="J46" s="13"/>
      <c r="K46" s="12"/>
      <c r="L46" s="14">
        <v>0.12</v>
      </c>
    </row>
    <row r="47" spans="2:12" x14ac:dyDescent="0.15">
      <c r="B47" s="11" t="s">
        <v>94</v>
      </c>
      <c r="C47" s="12"/>
      <c r="D47" s="12"/>
      <c r="E47" s="12"/>
      <c r="F47" s="12"/>
      <c r="G47" s="13">
        <v>12786</v>
      </c>
      <c r="H47" s="13"/>
      <c r="I47" s="13"/>
      <c r="J47" s="13"/>
      <c r="K47" s="12"/>
      <c r="L47" s="14">
        <v>0.46</v>
      </c>
    </row>
    <row r="48" spans="2:12" x14ac:dyDescent="0.15">
      <c r="B48" s="11" t="s">
        <v>95</v>
      </c>
      <c r="C48" s="12"/>
      <c r="D48" s="12"/>
      <c r="E48" s="12"/>
      <c r="F48" s="12"/>
      <c r="G48" s="13">
        <v>44323</v>
      </c>
      <c r="H48" s="13"/>
      <c r="I48" s="13"/>
      <c r="J48" s="13"/>
      <c r="K48" s="12"/>
      <c r="L48" s="14">
        <v>1.59</v>
      </c>
    </row>
    <row r="49" spans="1:15" x14ac:dyDescent="0.15">
      <c r="B49" s="11"/>
      <c r="C49" s="12"/>
      <c r="D49" s="12"/>
      <c r="E49" s="12"/>
      <c r="F49" s="12"/>
      <c r="G49" s="13"/>
      <c r="H49" s="13"/>
      <c r="I49" s="13"/>
      <c r="J49" s="13"/>
      <c r="K49" s="12"/>
      <c r="L49" s="14"/>
    </row>
    <row r="50" spans="1:15" x14ac:dyDescent="0.15">
      <c r="B50" s="11" t="s">
        <v>96</v>
      </c>
      <c r="C50" s="12"/>
      <c r="D50" s="12"/>
      <c r="E50" s="12"/>
      <c r="F50" s="12"/>
      <c r="G50" s="13">
        <v>61371</v>
      </c>
      <c r="H50" s="13"/>
      <c r="I50" s="13"/>
      <c r="J50" s="13"/>
      <c r="K50" s="12"/>
      <c r="L50" s="14">
        <v>2.2000000000000002</v>
      </c>
    </row>
    <row r="51" spans="1:15" x14ac:dyDescent="0.15">
      <c r="B51" s="11" t="s">
        <v>97</v>
      </c>
      <c r="C51" s="12"/>
      <c r="D51" s="12"/>
      <c r="E51" s="12"/>
      <c r="F51" s="12"/>
      <c r="G51" s="13"/>
      <c r="H51" s="13">
        <v>10228</v>
      </c>
      <c r="I51" s="13"/>
      <c r="J51" s="13"/>
      <c r="K51" s="12"/>
      <c r="L51" s="14">
        <v>0.37</v>
      </c>
    </row>
    <row r="52" spans="1:15" ht="24.75" x14ac:dyDescent="0.15">
      <c r="B52" s="11" t="s">
        <v>98</v>
      </c>
      <c r="C52" s="12"/>
      <c r="D52" s="12"/>
      <c r="E52" s="12"/>
      <c r="F52" s="12"/>
      <c r="G52" s="13"/>
      <c r="H52" s="13">
        <v>5114</v>
      </c>
      <c r="I52" s="13"/>
      <c r="J52" s="13"/>
      <c r="K52" s="12"/>
      <c r="L52" s="14">
        <v>0.18</v>
      </c>
    </row>
    <row r="53" spans="1:15" ht="16.5" x14ac:dyDescent="0.15">
      <c r="B53" s="11" t="s">
        <v>99</v>
      </c>
      <c r="C53" s="12"/>
      <c r="D53" s="12"/>
      <c r="E53" s="12"/>
      <c r="F53" s="12"/>
      <c r="G53" s="13"/>
      <c r="H53" s="13">
        <v>6137</v>
      </c>
      <c r="I53" s="13"/>
      <c r="J53" s="13"/>
      <c r="K53" s="12"/>
      <c r="L53" s="14">
        <v>0.22</v>
      </c>
    </row>
    <row r="54" spans="1:15" x14ac:dyDescent="0.15">
      <c r="B54" s="11" t="s">
        <v>100</v>
      </c>
      <c r="C54" s="12"/>
      <c r="D54" s="12"/>
      <c r="E54" s="12"/>
      <c r="F54" s="12"/>
      <c r="G54" s="13"/>
      <c r="H54" s="13"/>
      <c r="I54" s="13">
        <v>23866</v>
      </c>
      <c r="J54" s="13"/>
      <c r="K54" s="12"/>
      <c r="L54" s="14">
        <v>0.86</v>
      </c>
    </row>
    <row r="55" spans="1:15" x14ac:dyDescent="0.15">
      <c r="B55" s="11" t="s">
        <v>101</v>
      </c>
      <c r="C55" s="12"/>
      <c r="D55" s="12"/>
      <c r="E55" s="12"/>
      <c r="F55" s="12"/>
      <c r="G55" s="13"/>
      <c r="H55" s="13"/>
      <c r="I55" s="13"/>
      <c r="J55" s="13">
        <v>8183</v>
      </c>
      <c r="K55" s="12"/>
      <c r="L55" s="14">
        <v>0.28999999999999998</v>
      </c>
    </row>
    <row r="56" spans="1:15" ht="16.5" x14ac:dyDescent="0.15">
      <c r="B56" s="11" t="s">
        <v>102</v>
      </c>
      <c r="C56" s="12"/>
      <c r="D56" s="12"/>
      <c r="E56" s="12"/>
      <c r="F56" s="12"/>
      <c r="G56" s="13"/>
      <c r="H56" s="13"/>
      <c r="I56" s="13"/>
      <c r="J56" s="13">
        <v>30685</v>
      </c>
      <c r="K56" s="12"/>
      <c r="L56" s="14">
        <v>1.1000000000000001</v>
      </c>
    </row>
    <row r="57" spans="1:15" ht="16.5" x14ac:dyDescent="0.15">
      <c r="B57" s="11" t="s">
        <v>103</v>
      </c>
      <c r="C57" s="12"/>
      <c r="D57" s="12"/>
      <c r="E57" s="12"/>
      <c r="F57" s="12"/>
      <c r="G57" s="13"/>
      <c r="H57" s="13"/>
      <c r="I57" s="13"/>
      <c r="J57" s="13">
        <v>2728</v>
      </c>
      <c r="K57" s="12"/>
      <c r="L57" s="14">
        <v>0.1</v>
      </c>
    </row>
    <row r="58" spans="1:15" ht="41.25" x14ac:dyDescent="0.15">
      <c r="B58" s="11" t="s">
        <v>104</v>
      </c>
      <c r="C58" s="12"/>
      <c r="D58" s="12"/>
      <c r="E58" s="12"/>
      <c r="F58" s="12"/>
      <c r="G58" s="13"/>
      <c r="H58" s="13"/>
      <c r="I58" s="13"/>
      <c r="J58" s="13">
        <v>2387</v>
      </c>
      <c r="K58" s="12"/>
      <c r="L58" s="14">
        <v>0.09</v>
      </c>
      <c r="O58" s="25"/>
    </row>
    <row r="59" spans="1:15" x14ac:dyDescent="0.15">
      <c r="A59" s="7"/>
      <c r="B59" s="41" t="s">
        <v>113</v>
      </c>
      <c r="C59" s="42">
        <v>2132647</v>
      </c>
      <c r="D59" s="42">
        <v>589160</v>
      </c>
      <c r="E59" s="42">
        <v>900787</v>
      </c>
      <c r="F59" s="42">
        <v>354769</v>
      </c>
      <c r="G59" s="42">
        <v>198603</v>
      </c>
      <c r="H59" s="42">
        <v>21480</v>
      </c>
      <c r="I59" s="42">
        <v>23866</v>
      </c>
      <c r="J59" s="42">
        <v>43982</v>
      </c>
      <c r="K59" s="26"/>
      <c r="L59" s="43">
        <v>76.44</v>
      </c>
    </row>
    <row r="60" spans="1:15" ht="16.5" x14ac:dyDescent="0.15">
      <c r="B60" s="11" t="s">
        <v>105</v>
      </c>
      <c r="C60" s="27">
        <v>277828</v>
      </c>
      <c r="D60" s="12"/>
      <c r="E60" s="13">
        <v>162142</v>
      </c>
      <c r="F60" s="13">
        <v>63858</v>
      </c>
      <c r="G60" s="13">
        <v>35749</v>
      </c>
      <c r="H60" s="13">
        <v>3866</v>
      </c>
      <c r="I60" s="13">
        <v>4296</v>
      </c>
      <c r="J60" s="13">
        <v>7917</v>
      </c>
      <c r="K60" s="12"/>
      <c r="L60" s="14"/>
    </row>
    <row r="61" spans="1:15" ht="16.5" x14ac:dyDescent="0.15">
      <c r="B61" s="11" t="s">
        <v>106</v>
      </c>
      <c r="C61" s="12"/>
      <c r="D61" s="12"/>
      <c r="E61" s="14">
        <v>5.81</v>
      </c>
      <c r="F61" s="14">
        <v>2.29</v>
      </c>
      <c r="G61" s="14">
        <v>1.28</v>
      </c>
      <c r="H61" s="14">
        <v>0.14000000000000001</v>
      </c>
      <c r="I61" s="14">
        <v>0.15</v>
      </c>
      <c r="J61" s="14">
        <v>0.28000000000000003</v>
      </c>
      <c r="K61" s="12"/>
      <c r="L61" s="14">
        <v>9.9600000000000009</v>
      </c>
      <c r="O61" s="25"/>
    </row>
    <row r="62" spans="1:15" x14ac:dyDescent="0.15">
      <c r="B62" s="11" t="s">
        <v>55</v>
      </c>
      <c r="C62" s="13">
        <v>131597</v>
      </c>
      <c r="D62" s="12"/>
      <c r="E62" s="12"/>
      <c r="F62" s="12"/>
      <c r="G62" s="12"/>
      <c r="H62" s="12"/>
      <c r="I62" s="12"/>
      <c r="J62" s="12"/>
      <c r="K62" s="13">
        <v>131597</v>
      </c>
      <c r="L62" s="24">
        <v>4.72</v>
      </c>
    </row>
    <row r="63" spans="1:15" x14ac:dyDescent="0.15">
      <c r="B63" s="41" t="s">
        <v>107</v>
      </c>
      <c r="C63" s="44">
        <f>+C62+C60+C59</f>
        <v>2542072</v>
      </c>
      <c r="D63" s="42">
        <f>+D59</f>
        <v>589160</v>
      </c>
      <c r="E63" s="42">
        <f t="shared" ref="E63:J63" si="0">+E60+E59</f>
        <v>1062929</v>
      </c>
      <c r="F63" s="42">
        <f t="shared" si="0"/>
        <v>418627</v>
      </c>
      <c r="G63" s="42">
        <f t="shared" si="0"/>
        <v>234352</v>
      </c>
      <c r="H63" s="42">
        <f t="shared" si="0"/>
        <v>25346</v>
      </c>
      <c r="I63" s="42">
        <f t="shared" si="0"/>
        <v>28162</v>
      </c>
      <c r="J63" s="42">
        <f t="shared" si="0"/>
        <v>51899</v>
      </c>
      <c r="K63" s="42">
        <f>+K62+K60+K59</f>
        <v>131597</v>
      </c>
      <c r="L63" s="15">
        <v>91.1</v>
      </c>
    </row>
    <row r="65" spans="1:12" x14ac:dyDescent="0.15">
      <c r="L65" s="40"/>
    </row>
    <row r="66" spans="1:12" ht="9" thickBot="1" x14ac:dyDescent="0.2">
      <c r="A66" s="8" t="s">
        <v>109</v>
      </c>
    </row>
    <row r="67" spans="1:12" x14ac:dyDescent="0.15">
      <c r="B67" s="16" t="s">
        <v>110</v>
      </c>
      <c r="C67" s="17"/>
      <c r="D67" s="33">
        <f>L63</f>
        <v>91.1</v>
      </c>
    </row>
    <row r="68" spans="1:12" x14ac:dyDescent="0.15">
      <c r="B68" s="18"/>
      <c r="D68" s="19"/>
    </row>
    <row r="69" spans="1:12" x14ac:dyDescent="0.15">
      <c r="B69" s="18" t="s">
        <v>111</v>
      </c>
      <c r="D69" s="47">
        <v>39.200000000000003</v>
      </c>
    </row>
    <row r="70" spans="1:12" x14ac:dyDescent="0.15">
      <c r="B70" s="18"/>
      <c r="D70" s="19"/>
    </row>
    <row r="71" spans="1:12" x14ac:dyDescent="0.15">
      <c r="B71" s="20" t="s">
        <v>112</v>
      </c>
      <c r="C71" s="7"/>
      <c r="D71" s="46">
        <v>130.30000000000001</v>
      </c>
    </row>
    <row r="72" spans="1:12" ht="9" thickBot="1" x14ac:dyDescent="0.2">
      <c r="B72" s="21"/>
      <c r="C72" s="22"/>
      <c r="D72" s="23"/>
    </row>
  </sheetData>
  <pageMargins left="0.7" right="0.7" top="0.75" bottom="0.75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OPEX</vt:lpstr>
      <vt:lpstr>CAPEX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Xoliswa Macingwane</dc:creator>
  <cp:lastModifiedBy>Khensani Mngomezulu</cp:lastModifiedBy>
  <cp:lastPrinted>2024-08-07T11:06:57Z</cp:lastPrinted>
  <dcterms:created xsi:type="dcterms:W3CDTF">2018-11-05T12:16:06Z</dcterms:created>
  <dcterms:modified xsi:type="dcterms:W3CDTF">2024-08-16T12:59:42Z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9bf4a9-87bd-4dbf-a36c-1db5158e5def_Enabled">
    <vt:lpwstr>true</vt:lpwstr>
  </property>
  <property fmtid="{D5CDD505-2E9C-101B-9397-08002B2CF9AE}" pid="3" name="MSIP_Label_569bf4a9-87bd-4dbf-a36c-1db5158e5def_SetDate">
    <vt:lpwstr>2020-11-11T07:08:28Z</vt:lpwstr>
  </property>
  <property fmtid="{D5CDD505-2E9C-101B-9397-08002B2CF9AE}" pid="4" name="MSIP_Label_569bf4a9-87bd-4dbf-a36c-1db5158e5def_Method">
    <vt:lpwstr>Privileged</vt:lpwstr>
  </property>
  <property fmtid="{D5CDD505-2E9C-101B-9397-08002B2CF9AE}" pid="5" name="MSIP_Label_569bf4a9-87bd-4dbf-a36c-1db5158e5def_Name">
    <vt:lpwstr>569bf4a9-87bd-4dbf-a36c-1db5158e5def</vt:lpwstr>
  </property>
  <property fmtid="{D5CDD505-2E9C-101B-9397-08002B2CF9AE}" pid="6" name="MSIP_Label_569bf4a9-87bd-4dbf-a36c-1db5158e5def_SiteId">
    <vt:lpwstr>ea80952e-a476-42d4-aaf4-5457852b0f7e</vt:lpwstr>
  </property>
  <property fmtid="{D5CDD505-2E9C-101B-9397-08002B2CF9AE}" pid="7" name="MSIP_Label_569bf4a9-87bd-4dbf-a36c-1db5158e5def_ActionId">
    <vt:lpwstr>bea843e9-cca6-4438-beef-9d91d8ebf6b7</vt:lpwstr>
  </property>
  <property fmtid="{D5CDD505-2E9C-101B-9397-08002B2CF9AE}" pid="8" name="MSIP_Label_569bf4a9-87bd-4dbf-a36c-1db5158e5def_ContentBits">
    <vt:lpwstr>0</vt:lpwstr>
  </property>
</Properties>
</file>